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5" yWindow="1095" windowWidth="8460" windowHeight="4245"/>
  </bookViews>
  <sheets>
    <sheet name="2018-2019 " sheetId="21" r:id="rId1"/>
  </sheets>
  <calcPr calcId="144525"/>
</workbook>
</file>

<file path=xl/calcChain.xml><?xml version="1.0" encoding="utf-8"?>
<calcChain xmlns="http://schemas.openxmlformats.org/spreadsheetml/2006/main">
  <c r="K29" i="21" l="1"/>
  <c r="K26" i="21"/>
  <c r="K25" i="21"/>
  <c r="K24" i="21"/>
  <c r="K21" i="21"/>
  <c r="K20" i="21"/>
  <c r="K22" i="21"/>
  <c r="K23" i="21"/>
  <c r="H29" i="21"/>
  <c r="H20" i="21"/>
  <c r="G21" i="21"/>
  <c r="H21" i="21" s="1"/>
  <c r="G22" i="21"/>
  <c r="L22" i="21" s="1"/>
  <c r="G23" i="21"/>
  <c r="L23" i="21" s="1"/>
  <c r="G24" i="21"/>
  <c r="H24" i="21" s="1"/>
  <c r="G25" i="21"/>
  <c r="L25" i="21" s="1"/>
  <c r="G26" i="21"/>
  <c r="L26" i="21" s="1"/>
  <c r="M26" i="21" s="1"/>
  <c r="L29" i="21"/>
  <c r="M29" i="21" s="1"/>
  <c r="L20" i="21"/>
  <c r="M20" i="21" s="1"/>
  <c r="L21" i="21"/>
  <c r="M21" i="21" s="1"/>
  <c r="H23" i="21" l="1"/>
  <c r="H22" i="21"/>
  <c r="H26" i="21"/>
  <c r="H25" i="21"/>
  <c r="M22" i="21"/>
  <c r="M25" i="21"/>
  <c r="L24" i="21"/>
  <c r="M24" i="21" s="1"/>
  <c r="M23" i="21"/>
</calcChain>
</file>

<file path=xl/sharedStrings.xml><?xml version="1.0" encoding="utf-8"?>
<sst xmlns="http://schemas.openxmlformats.org/spreadsheetml/2006/main" count="24" uniqueCount="24">
  <si>
    <t>Intermediate    I,II,III</t>
  </si>
  <si>
    <t>Elementary     1,2,3</t>
  </si>
  <si>
    <t>Elementary     4,5,6</t>
  </si>
  <si>
    <t>Armenian Evangelical Central High School</t>
  </si>
  <si>
    <t>Kindergarten  I</t>
  </si>
  <si>
    <t>Kindergarten II, III</t>
  </si>
  <si>
    <t xml:space="preserve">Secondary    I,II,III </t>
  </si>
  <si>
    <t xml:space="preserve"> (Grade 7---12)</t>
  </si>
  <si>
    <t>Insurance FEE (ADIR)</t>
  </si>
  <si>
    <t xml:space="preserve"> (Grade 1---6)</t>
  </si>
  <si>
    <t>TUITION:</t>
  </si>
  <si>
    <t>Special Education Section</t>
  </si>
  <si>
    <t>Accounting Department</t>
  </si>
  <si>
    <r>
      <t>Registration Fee</t>
    </r>
    <r>
      <rPr>
        <sz val="16"/>
        <rFont val="Century"/>
        <family val="1"/>
      </rPr>
      <t xml:space="preserve"> (Payable in September during the registration)</t>
    </r>
  </si>
  <si>
    <t xml:space="preserve">Pre-KG </t>
  </si>
  <si>
    <r>
      <t>Pre KG Registration Fee</t>
    </r>
    <r>
      <rPr>
        <sz val="16"/>
        <rFont val="Century"/>
        <family val="1"/>
      </rPr>
      <t xml:space="preserve"> </t>
    </r>
  </si>
  <si>
    <t>Tuition</t>
  </si>
  <si>
    <t>Increase 15%</t>
  </si>
  <si>
    <t>Old</t>
  </si>
  <si>
    <t>Inreased by</t>
  </si>
  <si>
    <r>
      <rPr>
        <b/>
        <sz val="12"/>
        <rFont val="Copperplate Gothic Bold"/>
        <family val="2"/>
      </rPr>
      <t>N.B:</t>
    </r>
    <r>
      <rPr>
        <sz val="12"/>
        <rFont val="Copperplate Gothic Bold"/>
        <family val="2"/>
      </rPr>
      <t xml:space="preserve"> </t>
    </r>
    <r>
      <rPr>
        <i/>
        <sz val="12"/>
        <rFont val="Copperplate Gothic Bold"/>
        <family val="2"/>
      </rPr>
      <t xml:space="preserve"> </t>
    </r>
    <r>
      <rPr>
        <i/>
        <sz val="12"/>
        <rFont val="Century Schoolbook"/>
        <family val="1"/>
      </rPr>
      <t xml:space="preserve"> All payments except the Registration Fee should be paid at the bank (Credit-Libanais) through payment slips issued monthly by the accountant.</t>
    </r>
  </si>
  <si>
    <r>
      <t xml:space="preserve">Stationery    (KG) </t>
    </r>
    <r>
      <rPr>
        <sz val="12"/>
        <rFont val="Cambria"/>
        <family val="1"/>
      </rPr>
      <t>books, uniform,…</t>
    </r>
  </si>
  <si>
    <t>Activity Participation Fee                                              (KG)</t>
  </si>
  <si>
    <t xml:space="preserve"> FEES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</si>
</sst>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LBP]\ #,##0_-"/>
  </numFmts>
  <fonts count="28" x14ac:knownFonts="1">
    <font>
      <sz val="10"/>
      <name val="Arial"/>
      <charset val="178"/>
    </font>
    <font>
      <sz val="10"/>
      <name val="Arial"/>
      <family val="2"/>
    </font>
    <font>
      <sz val="10"/>
      <color indexed="51"/>
      <name val="Copperplate Gothic Bold"/>
      <family val="2"/>
    </font>
    <font>
      <sz val="14"/>
      <name val="Copperplate Gothic Bold"/>
      <family val="2"/>
    </font>
    <font>
      <sz val="10"/>
      <name val="Copperplate Gothic Bold"/>
      <family val="2"/>
    </font>
    <font>
      <b/>
      <sz val="12"/>
      <name val="Copperplate Gothic Bold"/>
      <family val="2"/>
    </font>
    <font>
      <sz val="14"/>
      <color indexed="62"/>
      <name val="Copperplate Gothic Bold"/>
      <family val="2"/>
    </font>
    <font>
      <sz val="10"/>
      <color indexed="62"/>
      <name val="Copperplate Gothic Bold"/>
      <family val="2"/>
    </font>
    <font>
      <sz val="16"/>
      <name val="Copperplate Gothic Bold"/>
      <family val="2"/>
    </font>
    <font>
      <u/>
      <sz val="24"/>
      <name val="Copperplate Gothic Bold"/>
      <family val="2"/>
    </font>
    <font>
      <sz val="16"/>
      <color indexed="61"/>
      <name val="Copperplate Gothic Bold"/>
      <family val="2"/>
    </font>
    <font>
      <sz val="16"/>
      <color indexed="12"/>
      <name val="Copperplate Gothic Bold"/>
      <family val="2"/>
    </font>
    <font>
      <sz val="16"/>
      <color indexed="62"/>
      <name val="Copperplate Gothic Bold"/>
      <family val="2"/>
    </font>
    <font>
      <sz val="18"/>
      <name val="Copperplate Gothic Bold"/>
      <family val="2"/>
    </font>
    <font>
      <sz val="20"/>
      <name val="Copperplate Gothic Bold"/>
      <family val="2"/>
    </font>
    <font>
      <u/>
      <sz val="18"/>
      <name val="Copperplate Gothic Bold"/>
      <family val="2"/>
    </font>
    <font>
      <sz val="12"/>
      <name val="Copperplate Gothic Bold"/>
      <family val="2"/>
    </font>
    <font>
      <sz val="16"/>
      <name val="Century"/>
      <family val="1"/>
    </font>
    <font>
      <b/>
      <sz val="14"/>
      <name val="Copperplate Gothic Bold"/>
      <family val="2"/>
    </font>
    <font>
      <i/>
      <sz val="12"/>
      <name val="Copperplate Gothic Bold"/>
      <family val="2"/>
    </font>
    <font>
      <i/>
      <sz val="12"/>
      <name val="Century Schoolbook"/>
      <family val="1"/>
    </font>
    <font>
      <sz val="11"/>
      <color indexed="62"/>
      <name val="Copperplate Gothic Bold"/>
      <family val="2"/>
    </font>
    <font>
      <sz val="11"/>
      <name val="Copperplate Gothic Bold"/>
      <family val="2"/>
    </font>
    <font>
      <sz val="13"/>
      <color indexed="62"/>
      <name val="Copperplate Gothic Bold"/>
      <family val="2"/>
    </font>
    <font>
      <sz val="14"/>
      <color indexed="61"/>
      <name val="Copperplate Gothic Bold"/>
      <family val="2"/>
    </font>
    <font>
      <sz val="14"/>
      <color indexed="12"/>
      <name val="Copperplate Gothic Bold"/>
      <family val="2"/>
    </font>
    <font>
      <sz val="12"/>
      <color indexed="12"/>
      <name val="Copperplate Gothic Bold"/>
      <family val="2"/>
    </font>
    <font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164" fontId="3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5" fontId="5" fillId="0" borderId="0" xfId="2" applyNumberFormat="1" applyFont="1"/>
    <xf numFmtId="0" fontId="7" fillId="0" borderId="0" xfId="0" applyFont="1"/>
    <xf numFmtId="164" fontId="5" fillId="0" borderId="0" xfId="1" applyNumberFormat="1" applyFont="1"/>
    <xf numFmtId="164" fontId="6" fillId="0" borderId="0" xfId="1" applyNumberFormat="1" applyFont="1"/>
    <xf numFmtId="0" fontId="8" fillId="0" borderId="0" xfId="0" applyFont="1"/>
    <xf numFmtId="166" fontId="8" fillId="0" borderId="0" xfId="1" applyNumberFormat="1" applyFont="1" applyAlignment="1"/>
    <xf numFmtId="166" fontId="8" fillId="0" borderId="0" xfId="0" applyNumberFormat="1" applyFont="1" applyAlignment="1"/>
    <xf numFmtId="0" fontId="12" fillId="0" borderId="0" xfId="0" applyFont="1"/>
    <xf numFmtId="166" fontId="12" fillId="0" borderId="0" xfId="1" applyNumberFormat="1" applyFont="1" applyAlignment="1"/>
    <xf numFmtId="166" fontId="12" fillId="0" borderId="0" xfId="0" applyNumberFormat="1" applyFont="1" applyAlignment="1"/>
    <xf numFmtId="0" fontId="9" fillId="0" borderId="0" xfId="0" applyFont="1" applyAlignment="1">
      <alignment vertical="center"/>
    </xf>
    <xf numFmtId="0" fontId="8" fillId="0" borderId="2" xfId="0" applyFont="1" applyBorder="1"/>
    <xf numFmtId="166" fontId="8" fillId="0" borderId="2" xfId="1" applyNumberFormat="1" applyFont="1" applyBorder="1" applyAlignment="1"/>
    <xf numFmtId="0" fontId="13" fillId="0" borderId="0" xfId="0" applyFont="1"/>
    <xf numFmtId="0" fontId="13" fillId="0" borderId="2" xfId="0" applyFont="1" applyBorder="1"/>
    <xf numFmtId="0" fontId="14" fillId="0" borderId="0" xfId="0" applyFont="1"/>
    <xf numFmtId="0" fontId="15" fillId="0" borderId="0" xfId="0" applyFont="1"/>
    <xf numFmtId="0" fontId="3" fillId="0" borderId="2" xfId="0" applyFont="1" applyBorder="1"/>
    <xf numFmtId="0" fontId="7" fillId="0" borderId="2" xfId="0" applyFont="1" applyBorder="1"/>
    <xf numFmtId="164" fontId="6" fillId="0" borderId="2" xfId="1" applyNumberFormat="1" applyFont="1" applyBorder="1"/>
    <xf numFmtId="0" fontId="6" fillId="0" borderId="2" xfId="0" applyFont="1" applyBorder="1"/>
    <xf numFmtId="0" fontId="4" fillId="0" borderId="2" xfId="0" applyFont="1" applyBorder="1"/>
    <xf numFmtId="0" fontId="10" fillId="0" borderId="1" xfId="0" applyFont="1" applyBorder="1"/>
    <xf numFmtId="0" fontId="4" fillId="0" borderId="1" xfId="0" applyFont="1" applyBorder="1"/>
    <xf numFmtId="0" fontId="13" fillId="0" borderId="0" xfId="0" applyFont="1" applyBorder="1" applyAlignment="1">
      <alignment horizontal="center" vertical="justify"/>
    </xf>
    <xf numFmtId="0" fontId="10" fillId="0" borderId="0" xfId="0" applyFont="1" applyBorder="1"/>
    <xf numFmtId="166" fontId="11" fillId="0" borderId="0" xfId="1" applyNumberFormat="1" applyFont="1" applyFill="1" applyBorder="1" applyAlignment="1"/>
    <xf numFmtId="0" fontId="4" fillId="0" borderId="0" xfId="0" applyFont="1" applyBorder="1"/>
    <xf numFmtId="166" fontId="11" fillId="0" borderId="0" xfId="1" applyNumberFormat="1" applyFont="1" applyFill="1" applyBorder="1" applyAlignment="1">
      <alignment vertical="center"/>
    </xf>
    <xf numFmtId="0" fontId="16" fillId="0" borderId="0" xfId="0" applyFont="1"/>
    <xf numFmtId="0" fontId="18" fillId="0" borderId="0" xfId="0" applyFont="1"/>
    <xf numFmtId="166" fontId="4" fillId="0" borderId="0" xfId="0" applyNumberFormat="1" applyFont="1"/>
    <xf numFmtId="0" fontId="3" fillId="0" borderId="0" xfId="0" applyFont="1" applyBorder="1"/>
    <xf numFmtId="0" fontId="7" fillId="0" borderId="0" xfId="0" applyFont="1" applyBorder="1"/>
    <xf numFmtId="164" fontId="6" fillId="0" borderId="0" xfId="1" applyNumberFormat="1" applyFont="1" applyBorder="1"/>
    <xf numFmtId="0" fontId="6" fillId="0" borderId="0" xfId="0" applyFont="1" applyBorder="1"/>
    <xf numFmtId="164" fontId="4" fillId="2" borderId="0" xfId="1" applyNumberFormat="1" applyFont="1" applyFill="1"/>
    <xf numFmtId="164" fontId="4" fillId="2" borderId="1" xfId="1" applyNumberFormat="1" applyFont="1" applyFill="1" applyBorder="1"/>
    <xf numFmtId="166" fontId="11" fillId="0" borderId="1" xfId="1" applyNumberFormat="1" applyFont="1" applyFill="1" applyBorder="1" applyAlignment="1"/>
    <xf numFmtId="0" fontId="4" fillId="0" borderId="3" xfId="0" applyFont="1" applyBorder="1"/>
    <xf numFmtId="0" fontId="4" fillId="0" borderId="4" xfId="0" applyFont="1" applyBorder="1"/>
    <xf numFmtId="166" fontId="8" fillId="0" borderId="0" xfId="1" applyNumberFormat="1" applyFont="1" applyBorder="1" applyAlignment="1"/>
    <xf numFmtId="3" fontId="4" fillId="0" borderId="0" xfId="0" applyNumberFormat="1" applyFont="1"/>
    <xf numFmtId="3" fontId="22" fillId="0" borderId="2" xfId="0" applyNumberFormat="1" applyFont="1" applyBorder="1"/>
    <xf numFmtId="3" fontId="22" fillId="0" borderId="0" xfId="0" applyNumberFormat="1" applyFont="1" applyBorder="1"/>
    <xf numFmtId="3" fontId="21" fillId="0" borderId="1" xfId="1" applyNumberFormat="1" applyFont="1" applyBorder="1" applyAlignment="1"/>
    <xf numFmtId="3" fontId="4" fillId="0" borderId="1" xfId="0" applyNumberFormat="1" applyFont="1" applyBorder="1"/>
    <xf numFmtId="0" fontId="4" fillId="0" borderId="0" xfId="0" applyFont="1" applyAlignment="1">
      <alignment vertical="justify"/>
    </xf>
    <xf numFmtId="0" fontId="4" fillId="2" borderId="0" xfId="0" applyFont="1" applyFill="1" applyAlignment="1">
      <alignment vertical="justify"/>
    </xf>
    <xf numFmtId="3" fontId="4" fillId="2" borderId="1" xfId="0" applyNumberFormat="1" applyFont="1" applyFill="1" applyBorder="1"/>
    <xf numFmtId="3" fontId="4" fillId="2" borderId="0" xfId="0" applyNumberFormat="1" applyFont="1" applyFill="1"/>
    <xf numFmtId="166" fontId="23" fillId="0" borderId="1" xfId="1" applyNumberFormat="1" applyFont="1" applyBorder="1" applyAlignment="1"/>
    <xf numFmtId="166" fontId="23" fillId="0" borderId="0" xfId="1" applyNumberFormat="1" applyFont="1" applyAlignment="1"/>
    <xf numFmtId="164" fontId="4" fillId="0" borderId="0" xfId="1" applyNumberFormat="1" applyFont="1" applyFill="1"/>
    <xf numFmtId="166" fontId="16" fillId="0" borderId="0" xfId="0" applyNumberFormat="1" applyFont="1"/>
    <xf numFmtId="166" fontId="16" fillId="0" borderId="1" xfId="0" applyNumberFormat="1" applyFont="1" applyBorder="1"/>
    <xf numFmtId="0" fontId="24" fillId="0" borderId="0" xfId="0" applyFont="1"/>
    <xf numFmtId="166" fontId="25" fillId="0" borderId="0" xfId="1" applyNumberFormat="1" applyFont="1" applyFill="1" applyAlignment="1"/>
    <xf numFmtId="166" fontId="26" fillId="0" borderId="0" xfId="1" applyNumberFormat="1" applyFont="1" applyFill="1" applyAlignment="1"/>
    <xf numFmtId="0" fontId="16" fillId="0" borderId="0" xfId="0" applyFont="1" applyAlignment="1">
      <alignment horizontal="right"/>
    </xf>
    <xf numFmtId="166" fontId="3" fillId="0" borderId="1" xfId="0" applyNumberFormat="1" applyFont="1" applyBorder="1"/>
    <xf numFmtId="166" fontId="11" fillId="0" borderId="3" xfId="1" applyNumberFormat="1" applyFont="1" applyFill="1" applyBorder="1" applyAlignment="1">
      <alignment vertical="center"/>
    </xf>
    <xf numFmtId="166" fontId="11" fillId="0" borderId="4" xfId="1" applyNumberFormat="1" applyFont="1" applyFill="1" applyBorder="1" applyAlignment="1">
      <alignment vertical="center"/>
    </xf>
    <xf numFmtId="0" fontId="19" fillId="0" borderId="5" xfId="0" applyFont="1" applyBorder="1" applyAlignment="1">
      <alignment horizontal="left" vertical="justify"/>
    </xf>
    <xf numFmtId="0" fontId="19" fillId="0" borderId="6" xfId="0" applyFont="1" applyBorder="1" applyAlignment="1">
      <alignment horizontal="left" vertical="justify"/>
    </xf>
    <xf numFmtId="0" fontId="19" fillId="0" borderId="7" xfId="0" applyFont="1" applyBorder="1" applyAlignment="1">
      <alignment horizontal="left" vertical="justify"/>
    </xf>
    <xf numFmtId="0" fontId="19" fillId="0" borderId="8" xfId="0" applyFont="1" applyBorder="1" applyAlignment="1">
      <alignment horizontal="left" vertical="justify"/>
    </xf>
    <xf numFmtId="0" fontId="19" fillId="0" borderId="9" xfId="0" applyFont="1" applyBorder="1" applyAlignment="1">
      <alignment horizontal="left" vertical="justify"/>
    </xf>
    <xf numFmtId="0" fontId="19" fillId="0" borderId="10" xfId="0" applyFont="1" applyBorder="1" applyAlignment="1">
      <alignment horizontal="left" vertical="justify"/>
    </xf>
    <xf numFmtId="0" fontId="9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justify"/>
    </xf>
    <xf numFmtId="0" fontId="13" fillId="0" borderId="4" xfId="0" applyFont="1" applyBorder="1" applyAlignment="1">
      <alignment horizontal="left" vertical="justify"/>
    </xf>
    <xf numFmtId="166" fontId="11" fillId="0" borderId="1" xfId="1" applyNumberFormat="1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topLeftCell="A22" workbookViewId="0">
      <selection activeCell="A5" sqref="A5"/>
    </sheetView>
  </sheetViews>
  <sheetFormatPr defaultRowHeight="18" x14ac:dyDescent="0.25"/>
  <cols>
    <col min="1" max="1" width="5.42578125" style="4" customWidth="1"/>
    <col min="2" max="2" width="65" style="4" customWidth="1"/>
    <col min="3" max="3" width="1.5703125" style="4" hidden="1" customWidth="1"/>
    <col min="4" max="4" width="28" style="2" hidden="1" customWidth="1"/>
    <col min="5" max="5" width="5.140625" style="3" hidden="1" customWidth="1"/>
    <col min="6" max="6" width="5.42578125" style="4" hidden="1" customWidth="1"/>
    <col min="7" max="7" width="13.5703125" style="4" hidden="1" customWidth="1"/>
    <col min="8" max="8" width="10.28515625" style="4" hidden="1" customWidth="1"/>
    <col min="9" max="9" width="24.42578125" style="4" hidden="1" customWidth="1"/>
    <col min="10" max="10" width="26.5703125" style="4" hidden="1" customWidth="1"/>
    <col min="11" max="11" width="27.5703125" style="4" customWidth="1"/>
    <col min="12" max="12" width="15.28515625" style="4" hidden="1" customWidth="1"/>
    <col min="13" max="13" width="16.5703125" style="4" hidden="1" customWidth="1"/>
    <col min="14" max="14" width="12.5703125" style="4" hidden="1" customWidth="1"/>
    <col min="15" max="16384" width="9.140625" style="4"/>
  </cols>
  <sheetData>
    <row r="1" spans="1:13" x14ac:dyDescent="0.25">
      <c r="A1" s="37" t="s">
        <v>3</v>
      </c>
      <c r="C1" s="1"/>
    </row>
    <row r="2" spans="1:13" x14ac:dyDescent="0.25">
      <c r="A2" s="36" t="s">
        <v>12</v>
      </c>
      <c r="C2" s="1"/>
    </row>
    <row r="3" spans="1:13" ht="11.25" customHeight="1" x14ac:dyDescent="0.25">
      <c r="B3" s="3"/>
      <c r="C3" s="1"/>
    </row>
    <row r="4" spans="1:13" ht="26.25" customHeight="1" x14ac:dyDescent="0.2">
      <c r="A4" s="76" t="s">
        <v>23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7"/>
      <c r="M4" s="17"/>
    </row>
    <row r="6" spans="1:13" ht="36" customHeight="1" x14ac:dyDescent="0.3">
      <c r="B6" s="77" t="s">
        <v>13</v>
      </c>
      <c r="C6" s="29"/>
      <c r="D6" s="79">
        <v>350000</v>
      </c>
      <c r="E6" s="79"/>
      <c r="F6" s="30"/>
      <c r="G6" s="46"/>
      <c r="H6" s="46"/>
      <c r="I6" s="46"/>
      <c r="J6" s="68">
        <v>350000</v>
      </c>
      <c r="K6" s="68">
        <v>350000</v>
      </c>
    </row>
    <row r="7" spans="1:13" ht="5.25" customHeight="1" x14ac:dyDescent="0.3">
      <c r="B7" s="78"/>
      <c r="C7" s="29"/>
      <c r="D7" s="45"/>
      <c r="E7" s="45"/>
      <c r="F7" s="30"/>
      <c r="G7" s="47"/>
      <c r="H7" s="47"/>
      <c r="I7" s="47"/>
      <c r="J7" s="69"/>
      <c r="K7" s="69"/>
    </row>
    <row r="8" spans="1:13" ht="15.75" customHeight="1" x14ac:dyDescent="0.3">
      <c r="B8" s="31"/>
      <c r="C8" s="32"/>
      <c r="D8" s="33"/>
      <c r="E8" s="33"/>
      <c r="F8" s="34"/>
      <c r="G8" s="34"/>
      <c r="H8" s="34"/>
      <c r="I8" s="34"/>
      <c r="J8" s="35"/>
      <c r="K8" s="35"/>
    </row>
    <row r="9" spans="1:13" ht="24" customHeight="1" x14ac:dyDescent="0.3">
      <c r="B9" s="77" t="s">
        <v>15</v>
      </c>
      <c r="C9" s="29"/>
      <c r="D9" s="79">
        <v>350000</v>
      </c>
      <c r="E9" s="79"/>
      <c r="F9" s="30"/>
      <c r="G9" s="46"/>
      <c r="H9" s="46"/>
      <c r="I9" s="46"/>
      <c r="J9" s="68">
        <v>150000</v>
      </c>
      <c r="K9" s="68">
        <v>150000</v>
      </c>
    </row>
    <row r="10" spans="1:13" ht="15" customHeight="1" x14ac:dyDescent="0.3">
      <c r="B10" s="78"/>
      <c r="C10" s="29"/>
      <c r="D10" s="45"/>
      <c r="E10" s="45"/>
      <c r="F10" s="30"/>
      <c r="G10" s="47"/>
      <c r="H10" s="47"/>
      <c r="I10" s="47"/>
      <c r="J10" s="69"/>
      <c r="K10" s="69"/>
    </row>
    <row r="11" spans="1:13" ht="27.75" customHeight="1" x14ac:dyDescent="0.25">
      <c r="B11" s="36" t="s">
        <v>8</v>
      </c>
      <c r="C11" s="63"/>
      <c r="D11" s="64"/>
      <c r="E11" s="64"/>
      <c r="F11" s="3"/>
      <c r="G11" s="3"/>
      <c r="H11" s="3"/>
      <c r="I11" s="3"/>
      <c r="J11" s="64">
        <v>30000</v>
      </c>
      <c r="K11" s="65">
        <v>30000</v>
      </c>
    </row>
    <row r="12" spans="1:13" ht="27.75" customHeight="1" x14ac:dyDescent="0.25">
      <c r="B12" s="36" t="s">
        <v>21</v>
      </c>
      <c r="C12" s="63"/>
      <c r="D12" s="64"/>
      <c r="E12" s="64"/>
      <c r="F12" s="3"/>
      <c r="G12" s="3"/>
      <c r="H12" s="3"/>
      <c r="I12" s="3"/>
      <c r="J12" s="64">
        <v>420000</v>
      </c>
      <c r="K12" s="65">
        <v>420000</v>
      </c>
    </row>
    <row r="13" spans="1:13" ht="27.75" customHeight="1" x14ac:dyDescent="0.25">
      <c r="B13" s="36" t="s">
        <v>22</v>
      </c>
      <c r="C13" s="63"/>
      <c r="D13" s="64"/>
      <c r="E13" s="64"/>
      <c r="F13" s="3"/>
      <c r="G13" s="3"/>
      <c r="H13" s="3"/>
      <c r="I13" s="3"/>
      <c r="J13" s="64">
        <v>100000</v>
      </c>
      <c r="K13" s="65">
        <v>100000</v>
      </c>
    </row>
    <row r="14" spans="1:13" ht="27.75" customHeight="1" x14ac:dyDescent="0.35">
      <c r="B14" s="66" t="s">
        <v>9</v>
      </c>
      <c r="C14" s="63"/>
      <c r="D14" s="64"/>
      <c r="E14" s="64"/>
      <c r="F14" s="3"/>
      <c r="G14" s="3"/>
      <c r="H14" s="3"/>
      <c r="I14" s="3"/>
      <c r="J14" s="64">
        <v>200000</v>
      </c>
      <c r="K14" s="65">
        <v>200000</v>
      </c>
      <c r="L14" s="22"/>
    </row>
    <row r="15" spans="1:13" ht="27.75" customHeight="1" x14ac:dyDescent="0.25">
      <c r="B15" s="66" t="s">
        <v>7</v>
      </c>
      <c r="C15" s="63"/>
      <c r="D15" s="64"/>
      <c r="E15" s="64"/>
      <c r="F15" s="3"/>
      <c r="G15" s="3"/>
      <c r="H15" s="3"/>
      <c r="I15" s="3"/>
      <c r="J15" s="64">
        <v>150000</v>
      </c>
      <c r="K15" s="65">
        <v>150000</v>
      </c>
    </row>
    <row r="16" spans="1:13" ht="11.25" customHeight="1" thickBot="1" x14ac:dyDescent="0.35">
      <c r="B16" s="21"/>
      <c r="C16" s="18"/>
      <c r="D16" s="19"/>
      <c r="E16" s="13"/>
      <c r="J16" s="19"/>
      <c r="K16" s="48"/>
    </row>
    <row r="17" spans="1:14" ht="11.25" customHeight="1" thickTop="1" x14ac:dyDescent="0.3">
      <c r="B17" s="20"/>
      <c r="C17" s="11"/>
      <c r="D17" s="12"/>
      <c r="E17" s="13"/>
      <c r="J17" s="12"/>
      <c r="K17" s="12"/>
    </row>
    <row r="18" spans="1:14" ht="3" customHeight="1" x14ac:dyDescent="0.3">
      <c r="B18" s="20"/>
      <c r="C18" s="11"/>
      <c r="D18" s="12"/>
      <c r="E18" s="13"/>
      <c r="F18" s="5"/>
      <c r="G18" s="5"/>
      <c r="H18" s="5"/>
      <c r="I18" s="5"/>
      <c r="J18" s="12"/>
      <c r="K18" s="12"/>
    </row>
    <row r="19" spans="1:14" ht="25.5" x14ac:dyDescent="0.3">
      <c r="B19" s="23" t="s">
        <v>10</v>
      </c>
      <c r="C19" s="11"/>
      <c r="D19" s="12"/>
      <c r="E19" s="13"/>
      <c r="F19" s="5"/>
      <c r="G19" s="5" t="s">
        <v>18</v>
      </c>
      <c r="H19" s="54" t="s">
        <v>19</v>
      </c>
      <c r="I19" s="55"/>
      <c r="J19" s="60"/>
      <c r="L19" s="4" t="s">
        <v>17</v>
      </c>
      <c r="M19" s="4" t="s">
        <v>16</v>
      </c>
      <c r="N19" s="43"/>
    </row>
    <row r="20" spans="1:14" ht="30.75" customHeight="1" x14ac:dyDescent="0.3">
      <c r="B20" s="20" t="s">
        <v>14</v>
      </c>
      <c r="C20" s="11"/>
      <c r="D20" s="12"/>
      <c r="E20" s="13"/>
      <c r="F20" s="5"/>
      <c r="G20" s="52">
        <v>2250000</v>
      </c>
      <c r="H20" s="53">
        <f t="shared" ref="H20:H26" si="0">J20-G20</f>
        <v>340000</v>
      </c>
      <c r="I20" s="56"/>
      <c r="J20" s="58">
        <v>2590000</v>
      </c>
      <c r="K20" s="67">
        <f>J20*15%+J20+1500</f>
        <v>2980000</v>
      </c>
      <c r="L20" s="38">
        <f t="shared" ref="L20:L26" si="1">G20*15%</f>
        <v>337500</v>
      </c>
      <c r="M20" s="38">
        <f t="shared" ref="M20:M26" si="2">G20+L20</f>
        <v>2587500</v>
      </c>
      <c r="N20" s="44">
        <v>2590000</v>
      </c>
    </row>
    <row r="21" spans="1:14" ht="37.5" customHeight="1" x14ac:dyDescent="0.3">
      <c r="B21" s="20" t="s">
        <v>4</v>
      </c>
      <c r="C21" s="14"/>
      <c r="D21" s="15">
        <v>1400000</v>
      </c>
      <c r="E21" s="16"/>
      <c r="F21" s="7"/>
      <c r="G21" s="52">
        <f>D21+375000+300000+200000</f>
        <v>2275000</v>
      </c>
      <c r="H21" s="53">
        <f t="shared" si="0"/>
        <v>345000</v>
      </c>
      <c r="I21" s="56"/>
      <c r="J21" s="58">
        <v>2620000</v>
      </c>
      <c r="K21" s="67">
        <f>J21*15%+J21+2000</f>
        <v>3015000</v>
      </c>
      <c r="L21" s="38">
        <f t="shared" si="1"/>
        <v>341250</v>
      </c>
      <c r="M21" s="38">
        <f t="shared" si="2"/>
        <v>2616250</v>
      </c>
      <c r="N21" s="44">
        <v>2620000</v>
      </c>
    </row>
    <row r="22" spans="1:14" ht="37.5" customHeight="1" x14ac:dyDescent="0.3">
      <c r="B22" s="20" t="s">
        <v>5</v>
      </c>
      <c r="C22" s="14"/>
      <c r="D22" s="15">
        <v>2100000</v>
      </c>
      <c r="E22" s="16"/>
      <c r="F22" s="9"/>
      <c r="G22" s="52">
        <f>D22+375000+300000</f>
        <v>2775000</v>
      </c>
      <c r="H22" s="53">
        <f t="shared" si="0"/>
        <v>425000</v>
      </c>
      <c r="I22" s="56"/>
      <c r="J22" s="58">
        <v>3200000</v>
      </c>
      <c r="K22" s="67">
        <f t="shared" ref="K22:K23" si="3">J22*15%+J22</f>
        <v>3680000</v>
      </c>
      <c r="L22" s="38">
        <f t="shared" si="1"/>
        <v>416250</v>
      </c>
      <c r="M22" s="38">
        <f t="shared" si="2"/>
        <v>3191250</v>
      </c>
      <c r="N22" s="44">
        <v>3200000</v>
      </c>
    </row>
    <row r="23" spans="1:14" ht="37.5" customHeight="1" x14ac:dyDescent="0.3">
      <c r="B23" s="20" t="s">
        <v>1</v>
      </c>
      <c r="C23" s="14"/>
      <c r="D23" s="15">
        <v>2700000</v>
      </c>
      <c r="E23" s="16"/>
      <c r="F23" s="9"/>
      <c r="G23" s="52">
        <f>D23+375000+300000</f>
        <v>3375000</v>
      </c>
      <c r="H23" s="53">
        <f t="shared" si="0"/>
        <v>525000</v>
      </c>
      <c r="I23" s="56"/>
      <c r="J23" s="58">
        <v>3900000</v>
      </c>
      <c r="K23" s="67">
        <f t="shared" si="3"/>
        <v>4485000</v>
      </c>
      <c r="L23" s="38">
        <f t="shared" si="1"/>
        <v>506250</v>
      </c>
      <c r="M23" s="38">
        <f t="shared" si="2"/>
        <v>3881250</v>
      </c>
      <c r="N23" s="44">
        <v>3900000</v>
      </c>
    </row>
    <row r="24" spans="1:14" ht="37.5" customHeight="1" x14ac:dyDescent="0.3">
      <c r="B24" s="20" t="s">
        <v>2</v>
      </c>
      <c r="C24" s="14"/>
      <c r="D24" s="15">
        <v>3000000</v>
      </c>
      <c r="E24" s="16"/>
      <c r="F24" s="9"/>
      <c r="G24" s="52">
        <f>D24+375000+300000</f>
        <v>3675000</v>
      </c>
      <c r="H24" s="53">
        <f t="shared" si="0"/>
        <v>555000</v>
      </c>
      <c r="I24" s="56"/>
      <c r="J24" s="58">
        <v>4230000</v>
      </c>
      <c r="K24" s="67">
        <f>J24*15%+J24+500</f>
        <v>4865000</v>
      </c>
      <c r="L24" s="38">
        <f t="shared" si="1"/>
        <v>551250</v>
      </c>
      <c r="M24" s="38">
        <f t="shared" si="2"/>
        <v>4226250</v>
      </c>
      <c r="N24" s="44">
        <v>4230000</v>
      </c>
    </row>
    <row r="25" spans="1:14" ht="37.5" customHeight="1" x14ac:dyDescent="0.3">
      <c r="B25" s="20" t="s">
        <v>0</v>
      </c>
      <c r="C25" s="14"/>
      <c r="D25" s="15">
        <v>3250000</v>
      </c>
      <c r="E25" s="16"/>
      <c r="F25" s="9"/>
      <c r="G25" s="52">
        <f>D25+375000+300000</f>
        <v>3925000</v>
      </c>
      <c r="H25" s="53">
        <f t="shared" si="0"/>
        <v>595000</v>
      </c>
      <c r="I25" s="56"/>
      <c r="J25" s="58">
        <v>4520000</v>
      </c>
      <c r="K25" s="67">
        <f>J25*15%+J25+2000</f>
        <v>5200000</v>
      </c>
      <c r="L25" s="38">
        <f t="shared" si="1"/>
        <v>588750</v>
      </c>
      <c r="M25" s="38">
        <f t="shared" si="2"/>
        <v>4513750</v>
      </c>
      <c r="N25" s="44">
        <v>4520000</v>
      </c>
    </row>
    <row r="26" spans="1:14" ht="37.5" customHeight="1" x14ac:dyDescent="0.3">
      <c r="B26" s="20" t="s">
        <v>6</v>
      </c>
      <c r="C26" s="14"/>
      <c r="D26" s="15">
        <v>3950000</v>
      </c>
      <c r="E26" s="16"/>
      <c r="F26" s="9"/>
      <c r="G26" s="52">
        <f>D26+375000+300000</f>
        <v>4625000</v>
      </c>
      <c r="H26" s="53">
        <f t="shared" si="0"/>
        <v>695000</v>
      </c>
      <c r="I26" s="56"/>
      <c r="J26" s="58">
        <v>5320000</v>
      </c>
      <c r="K26" s="67">
        <f>J26*15%+J26+2000</f>
        <v>6120000</v>
      </c>
      <c r="L26" s="38">
        <f t="shared" si="1"/>
        <v>693750</v>
      </c>
      <c r="M26" s="38">
        <f t="shared" si="2"/>
        <v>5318750</v>
      </c>
      <c r="N26" s="44">
        <v>5320000</v>
      </c>
    </row>
    <row r="27" spans="1:14" ht="15" customHeight="1" thickBot="1" x14ac:dyDescent="0.3">
      <c r="B27" s="24"/>
      <c r="C27" s="25"/>
      <c r="D27" s="26"/>
      <c r="E27" s="27"/>
      <c r="F27" s="28"/>
      <c r="G27" s="50"/>
      <c r="H27" s="49"/>
      <c r="I27" s="57"/>
      <c r="J27" s="59"/>
      <c r="K27" s="61"/>
      <c r="L27" s="38"/>
      <c r="M27" s="38"/>
      <c r="N27" s="44"/>
    </row>
    <row r="28" spans="1:14" ht="15" customHeight="1" thickTop="1" x14ac:dyDescent="0.25">
      <c r="B28" s="39"/>
      <c r="C28" s="40"/>
      <c r="D28" s="41"/>
      <c r="E28" s="42"/>
      <c r="F28" s="34"/>
      <c r="G28" s="51"/>
      <c r="H28" s="49"/>
      <c r="I28" s="57"/>
      <c r="J28" s="59"/>
      <c r="K28" s="61"/>
      <c r="L28" s="38"/>
      <c r="M28" s="38"/>
      <c r="N28" s="43"/>
    </row>
    <row r="29" spans="1:14" ht="27.75" customHeight="1" x14ac:dyDescent="0.3">
      <c r="B29" s="11" t="s">
        <v>11</v>
      </c>
      <c r="C29" s="8"/>
      <c r="D29" s="10"/>
      <c r="E29" s="6"/>
      <c r="G29" s="52">
        <v>5000000</v>
      </c>
      <c r="H29" s="53">
        <f>J29-G29</f>
        <v>750000</v>
      </c>
      <c r="I29" s="56"/>
      <c r="J29" s="58">
        <v>5750000</v>
      </c>
      <c r="K29" s="62">
        <f>J29*15%+J29+7500</f>
        <v>6620000</v>
      </c>
      <c r="L29" s="38">
        <f>G29*15%</f>
        <v>750000</v>
      </c>
      <c r="M29" s="38">
        <f>G29+L29</f>
        <v>5750000</v>
      </c>
      <c r="N29" s="44">
        <v>5750000</v>
      </c>
    </row>
    <row r="30" spans="1:14" x14ac:dyDescent="0.25">
      <c r="B30" s="3"/>
      <c r="C30" s="8"/>
      <c r="D30" s="10"/>
      <c r="E30" s="6"/>
      <c r="J30" s="3"/>
      <c r="M30" s="38"/>
    </row>
    <row r="31" spans="1:14" x14ac:dyDescent="0.25">
      <c r="B31" s="3"/>
      <c r="C31" s="6"/>
      <c r="D31" s="10"/>
      <c r="E31" s="6"/>
    </row>
    <row r="32" spans="1:14" ht="18" customHeight="1" x14ac:dyDescent="0.2">
      <c r="A32" s="70" t="s">
        <v>20</v>
      </c>
      <c r="B32" s="71"/>
      <c r="C32" s="71"/>
      <c r="D32" s="71"/>
      <c r="E32" s="71"/>
      <c r="F32" s="71"/>
      <c r="G32" s="71"/>
      <c r="H32" s="71"/>
      <c r="I32" s="71"/>
      <c r="J32" s="71"/>
      <c r="K32" s="72"/>
    </row>
    <row r="33" spans="1:11" ht="21.75" customHeight="1" x14ac:dyDescent="0.2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5"/>
    </row>
    <row r="34" spans="1:11" x14ac:dyDescent="0.25">
      <c r="C34" s="8"/>
      <c r="D34" s="10"/>
      <c r="E34" s="6"/>
    </row>
    <row r="35" spans="1:11" x14ac:dyDescent="0.25">
      <c r="C35" s="8"/>
      <c r="D35" s="10"/>
      <c r="E35" s="6"/>
    </row>
    <row r="36" spans="1:11" x14ac:dyDescent="0.25">
      <c r="C36" s="8"/>
      <c r="D36" s="10"/>
      <c r="E36" s="6"/>
    </row>
    <row r="37" spans="1:11" x14ac:dyDescent="0.25">
      <c r="C37" s="8"/>
      <c r="D37" s="10"/>
      <c r="E37" s="6"/>
    </row>
    <row r="38" spans="1:11" x14ac:dyDescent="0.25">
      <c r="C38" s="8"/>
      <c r="D38" s="10"/>
      <c r="E38" s="6"/>
    </row>
    <row r="39" spans="1:11" x14ac:dyDescent="0.25">
      <c r="C39" s="8"/>
      <c r="D39" s="10"/>
      <c r="E39" s="6"/>
    </row>
    <row r="40" spans="1:11" x14ac:dyDescent="0.25">
      <c r="C40" s="8"/>
      <c r="D40" s="10"/>
      <c r="E40" s="6"/>
    </row>
    <row r="41" spans="1:11" x14ac:dyDescent="0.25">
      <c r="C41" s="8"/>
      <c r="D41" s="10"/>
      <c r="E41" s="6"/>
    </row>
    <row r="42" spans="1:11" x14ac:dyDescent="0.25">
      <c r="C42" s="8"/>
      <c r="D42" s="10"/>
      <c r="E42" s="6"/>
    </row>
    <row r="43" spans="1:11" x14ac:dyDescent="0.25">
      <c r="C43" s="8"/>
      <c r="D43" s="10"/>
      <c r="E43" s="6"/>
    </row>
    <row r="44" spans="1:11" x14ac:dyDescent="0.25">
      <c r="C44" s="8"/>
      <c r="D44" s="10"/>
      <c r="E44" s="6"/>
    </row>
    <row r="45" spans="1:11" x14ac:dyDescent="0.25">
      <c r="C45" s="8"/>
      <c r="D45" s="10"/>
      <c r="E45" s="6"/>
    </row>
    <row r="46" spans="1:11" x14ac:dyDescent="0.25">
      <c r="C46" s="8"/>
      <c r="D46" s="10"/>
      <c r="E46" s="6"/>
    </row>
    <row r="47" spans="1:11" x14ac:dyDescent="0.25">
      <c r="C47" s="8"/>
      <c r="D47" s="10"/>
      <c r="E47" s="6"/>
    </row>
    <row r="48" spans="1:11" x14ac:dyDescent="0.25">
      <c r="C48" s="8"/>
      <c r="D48" s="10"/>
      <c r="E48" s="6"/>
    </row>
    <row r="49" spans="3:5" x14ac:dyDescent="0.25">
      <c r="C49" s="8"/>
      <c r="D49" s="10"/>
      <c r="E49" s="6"/>
    </row>
    <row r="50" spans="3:5" x14ac:dyDescent="0.25">
      <c r="C50" s="8"/>
      <c r="D50" s="10"/>
      <c r="E50" s="6"/>
    </row>
    <row r="51" spans="3:5" x14ac:dyDescent="0.25">
      <c r="C51" s="8"/>
      <c r="D51" s="10"/>
      <c r="E51" s="6"/>
    </row>
    <row r="52" spans="3:5" x14ac:dyDescent="0.25">
      <c r="C52" s="8"/>
      <c r="D52" s="10"/>
      <c r="E52" s="6"/>
    </row>
    <row r="53" spans="3:5" x14ac:dyDescent="0.25">
      <c r="C53" s="8"/>
      <c r="D53" s="10"/>
      <c r="E53" s="6"/>
    </row>
    <row r="54" spans="3:5" x14ac:dyDescent="0.25">
      <c r="C54" s="8"/>
      <c r="D54" s="10"/>
      <c r="E54" s="6"/>
    </row>
    <row r="55" spans="3:5" x14ac:dyDescent="0.25">
      <c r="C55" s="8"/>
      <c r="D55" s="10"/>
      <c r="E55" s="6"/>
    </row>
    <row r="56" spans="3:5" x14ac:dyDescent="0.25">
      <c r="C56" s="8"/>
      <c r="D56" s="10"/>
      <c r="E56" s="6"/>
    </row>
    <row r="57" spans="3:5" x14ac:dyDescent="0.25">
      <c r="C57" s="8"/>
      <c r="D57" s="10"/>
      <c r="E57" s="6"/>
    </row>
    <row r="58" spans="3:5" x14ac:dyDescent="0.25">
      <c r="C58" s="8"/>
      <c r="D58" s="10"/>
      <c r="E58" s="6"/>
    </row>
    <row r="59" spans="3:5" x14ac:dyDescent="0.25">
      <c r="C59" s="8"/>
      <c r="D59" s="10"/>
      <c r="E59" s="6"/>
    </row>
    <row r="60" spans="3:5" x14ac:dyDescent="0.25">
      <c r="C60" s="8"/>
      <c r="D60" s="10"/>
      <c r="E60" s="6"/>
    </row>
    <row r="61" spans="3:5" x14ac:dyDescent="0.25">
      <c r="C61" s="8"/>
      <c r="D61" s="10"/>
      <c r="E61" s="6"/>
    </row>
    <row r="62" spans="3:5" x14ac:dyDescent="0.25">
      <c r="C62" s="8"/>
      <c r="D62" s="10"/>
      <c r="E62" s="6"/>
    </row>
    <row r="63" spans="3:5" x14ac:dyDescent="0.25">
      <c r="C63" s="8"/>
      <c r="D63" s="10"/>
      <c r="E63" s="6"/>
    </row>
    <row r="64" spans="3:5" x14ac:dyDescent="0.25">
      <c r="C64" s="8"/>
      <c r="D64" s="10"/>
      <c r="E64" s="6"/>
    </row>
    <row r="65" spans="3:5" x14ac:dyDescent="0.25">
      <c r="C65" s="8"/>
      <c r="D65" s="10"/>
      <c r="E65" s="6"/>
    </row>
    <row r="66" spans="3:5" x14ac:dyDescent="0.25">
      <c r="C66" s="8"/>
      <c r="D66" s="10"/>
      <c r="E66" s="6"/>
    </row>
    <row r="67" spans="3:5" x14ac:dyDescent="0.25">
      <c r="C67" s="8"/>
      <c r="D67" s="10"/>
      <c r="E67" s="6"/>
    </row>
    <row r="68" spans="3:5" x14ac:dyDescent="0.25">
      <c r="C68" s="8"/>
      <c r="D68" s="10"/>
      <c r="E68" s="6"/>
    </row>
    <row r="69" spans="3:5" x14ac:dyDescent="0.25">
      <c r="C69" s="8"/>
      <c r="D69" s="10"/>
      <c r="E69" s="6"/>
    </row>
    <row r="70" spans="3:5" x14ac:dyDescent="0.25">
      <c r="C70" s="8"/>
      <c r="D70" s="10"/>
      <c r="E70" s="6"/>
    </row>
    <row r="71" spans="3:5" x14ac:dyDescent="0.25">
      <c r="C71" s="8"/>
      <c r="D71" s="10"/>
      <c r="E71" s="6"/>
    </row>
  </sheetData>
  <mergeCells count="10">
    <mergeCell ref="K6:K7"/>
    <mergeCell ref="K9:K10"/>
    <mergeCell ref="A32:K33"/>
    <mergeCell ref="A4:K4"/>
    <mergeCell ref="B6:B7"/>
    <mergeCell ref="D6:E6"/>
    <mergeCell ref="J6:J7"/>
    <mergeCell ref="B9:B10"/>
    <mergeCell ref="D9:E9"/>
    <mergeCell ref="J9:J10"/>
  </mergeCells>
  <pageMargins left="0.16" right="0.16" top="0.16" bottom="0.16" header="0.16" footer="0.16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2018-2019 </vt:lpstr>
    </vt:vector>
  </TitlesOfParts>
  <Company>Gamma Computers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Evangelical School</dc:creator>
  <cp:lastModifiedBy>Windows User</cp:lastModifiedBy>
  <cp:lastPrinted>2018-10-08T05:59:55Z</cp:lastPrinted>
  <dcterms:created xsi:type="dcterms:W3CDTF">1999-03-25T08:05:32Z</dcterms:created>
  <dcterms:modified xsi:type="dcterms:W3CDTF">2019-10-16T08:55:23Z</dcterms:modified>
</cp:coreProperties>
</file>